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5" i="1" l="1"/>
  <c r="E34" i="1"/>
  <c r="E19" i="1"/>
  <c r="E21" i="1"/>
  <c r="E33" i="1" s="1"/>
  <c r="E23" i="1"/>
  <c r="E25" i="1"/>
  <c r="E27" i="1"/>
  <c r="E28" i="1"/>
  <c r="E30" i="1"/>
  <c r="E31" i="1"/>
  <c r="E32" i="1"/>
  <c r="E16" i="1"/>
  <c r="E12" i="1"/>
  <c r="E13" i="1"/>
  <c r="E11" i="1"/>
  <c r="E6" i="1"/>
  <c r="E5" i="1"/>
  <c r="E3" i="1"/>
  <c r="E36" i="1"/>
  <c r="D33" i="1"/>
</calcChain>
</file>

<file path=xl/sharedStrings.xml><?xml version="1.0" encoding="utf-8"?>
<sst xmlns="http://schemas.openxmlformats.org/spreadsheetml/2006/main" count="83" uniqueCount="68">
  <si>
    <t>Oversigt over indkomne ansøgning til udviklingspuljen i 2013</t>
  </si>
  <si>
    <t>Dok.nr.</t>
  </si>
  <si>
    <t>Ansøger:</t>
  </si>
  <si>
    <t>Emne:</t>
  </si>
  <si>
    <t>Beløb</t>
  </si>
  <si>
    <t>SIV indstilling</t>
  </si>
  <si>
    <t>16450-13</t>
  </si>
  <si>
    <t>Blåvandshuk</t>
  </si>
  <si>
    <t>Nyt lydanlæg til 125.000 kr, hvoraf der søges om tilskud på 75.000 kr.</t>
  </si>
  <si>
    <t>Idrætscenter</t>
  </si>
  <si>
    <t>19948-13</t>
  </si>
  <si>
    <t>Form &amp; Fritid</t>
  </si>
  <si>
    <t xml:space="preserve">Rustfri stålbord                                                                      </t>
  </si>
  <si>
    <t>Nørre Nebel</t>
  </si>
  <si>
    <t>Energivenlig Hobart opvaskemaskine</t>
  </si>
  <si>
    <t>Emfang over opvaskemaskine</t>
  </si>
  <si>
    <t>Skyllebord ved siden af opvaskemaskine</t>
  </si>
  <si>
    <t>Forbruser bord ved siden af opvaskemaskine</t>
  </si>
  <si>
    <t>Emfang over komfur og ovn</t>
  </si>
  <si>
    <t>16912-13</t>
  </si>
  <si>
    <t>Helle Hallen</t>
  </si>
  <si>
    <t>Aktivitetsdage for børnehaver (del 2)</t>
  </si>
  <si>
    <t>Maskiner til videreudvikling af centrets Scoremad - tilbud</t>
  </si>
  <si>
    <t>Materialer til aktiviteter ude og inde i lavsæsonen (forår/sommer)</t>
  </si>
  <si>
    <t>Helt nye tilbud til motionspassive via områdets erhvervsvirksomheder</t>
  </si>
  <si>
    <t>Nyt mesterskab i indendørs fodbold for skolerne i Varde Kommune</t>
  </si>
  <si>
    <t>17877-13</t>
  </si>
  <si>
    <t>Hodde-Tistrup</t>
  </si>
  <si>
    <t>Uddannelse af 2 CrossGym instruktører</t>
  </si>
  <si>
    <t>Hallen</t>
  </si>
  <si>
    <t>Mobilt video konference udstyr                                  incl. moms</t>
  </si>
  <si>
    <t>Får 25.000 kr. - rest egenbetaling</t>
  </si>
  <si>
    <t>Ansættelse af forenings- og projektkoordinator i 41 uger 5 timer dgl.</t>
  </si>
  <si>
    <t>Kipsteger                                                                 ex. moms</t>
  </si>
  <si>
    <t>17892-13</t>
  </si>
  <si>
    <t>IFV - Varde</t>
  </si>
  <si>
    <t>Anskaffelse af nyt teknologi</t>
  </si>
  <si>
    <t>17895-13</t>
  </si>
  <si>
    <t>Fritidscenter</t>
  </si>
  <si>
    <t>Partnerskab i Byens Leg</t>
  </si>
  <si>
    <t>Varde Fritidscenter, et sted man mødes</t>
  </si>
  <si>
    <t>Får 10.000 kr. - rest egenbetaling.</t>
  </si>
  <si>
    <t>17886-13</t>
  </si>
  <si>
    <t>Outrup Kultur</t>
  </si>
  <si>
    <t>Pulssystemer Suunto Fitness Solution incl. hardware</t>
  </si>
  <si>
    <t>&amp; Idrætscenter</t>
  </si>
  <si>
    <t>2 sæt minihåndboldmål incl. net</t>
  </si>
  <si>
    <t>2 stk. opblæsbare halopdelinger</t>
  </si>
  <si>
    <t>15796-13</t>
  </si>
  <si>
    <t>Skovlund-</t>
  </si>
  <si>
    <t>Nye bander i hallen                                        ex. moms 71.000</t>
  </si>
  <si>
    <t>Ansager Hallen</t>
  </si>
  <si>
    <t>Ekstra kombiovn</t>
  </si>
  <si>
    <t>Ekstra stålbordsplade</t>
  </si>
  <si>
    <t>Gryder + tilbehør, 1 rullebord samt 1 induktionsplade</t>
  </si>
  <si>
    <t>Foredragsholdere</t>
  </si>
  <si>
    <t>18807-13</t>
  </si>
  <si>
    <t>SIV</t>
  </si>
  <si>
    <t>Åbne haller</t>
  </si>
  <si>
    <t>18811-13</t>
  </si>
  <si>
    <t>Kursusaktivitet for de unge, der er ansat i hallerne</t>
  </si>
  <si>
    <t>I alt til rådighed excl. moms og incl. moms</t>
  </si>
  <si>
    <t>Godkendt af SIV</t>
  </si>
  <si>
    <t>SIV foreslår fornyet gennemgang. 
Lovmæssige krav for at få opvaskemaskine godkendt.</t>
  </si>
  <si>
    <t>Ser SIV gerne godkendt</t>
  </si>
  <si>
    <t>I alt søgt om / i alt bevilget af SIV</t>
  </si>
  <si>
    <t>SIV ser gerne, at forvaltningen foretager en fornyet gennemgang</t>
  </si>
  <si>
    <t>Maksimalt bevilget, hvis de med gult markerede felter godkendes.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</si>
</sst>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2" xfId="1" applyBorder="1"/>
    <xf numFmtId="0" fontId="1" fillId="0" borderId="4" xfId="1" applyBorder="1"/>
    <xf numFmtId="0" fontId="1" fillId="0" borderId="1" xfId="1" applyBorder="1"/>
    <xf numFmtId="3" fontId="1" fillId="0" borderId="4" xfId="1" applyNumberFormat="1" applyBorder="1"/>
    <xf numFmtId="0" fontId="2" fillId="0" borderId="4" xfId="1" applyFont="1" applyFill="1" applyBorder="1"/>
    <xf numFmtId="0" fontId="1" fillId="0" borderId="5" xfId="1" applyBorder="1"/>
    <xf numFmtId="3" fontId="2" fillId="2" borderId="5" xfId="1" applyNumberFormat="1" applyFont="1" applyFill="1" applyBorder="1"/>
    <xf numFmtId="0" fontId="0" fillId="0" borderId="0" xfId="0" applyBorder="1"/>
    <xf numFmtId="0" fontId="1" fillId="0" borderId="6" xfId="1" applyBorder="1"/>
    <xf numFmtId="3" fontId="2" fillId="0" borderId="6" xfId="1" applyNumberFormat="1" applyFont="1" applyBorder="1"/>
    <xf numFmtId="0" fontId="1" fillId="0" borderId="5" xfId="1" applyFill="1" applyBorder="1"/>
    <xf numFmtId="3" fontId="1" fillId="0" borderId="5" xfId="1" applyNumberFormat="1" applyBorder="1"/>
    <xf numFmtId="0" fontId="1" fillId="0" borderId="7" xfId="1" applyBorder="1"/>
    <xf numFmtId="0" fontId="1" fillId="0" borderId="7" xfId="1" applyFill="1" applyBorder="1"/>
    <xf numFmtId="3" fontId="2" fillId="2" borderId="7" xfId="1" applyNumberFormat="1" applyFont="1" applyFill="1" applyBorder="1"/>
    <xf numFmtId="3" fontId="1" fillId="0" borderId="7" xfId="1" applyNumberFormat="1" applyBorder="1"/>
    <xf numFmtId="3" fontId="2" fillId="3" borderId="7" xfId="1" applyNumberFormat="1" applyFont="1" applyFill="1" applyBorder="1"/>
    <xf numFmtId="0" fontId="1" fillId="0" borderId="6" xfId="1" applyFill="1" applyBorder="1"/>
    <xf numFmtId="3" fontId="2" fillId="0" borderId="7" xfId="1" applyNumberFormat="1" applyFont="1" applyBorder="1"/>
    <xf numFmtId="3" fontId="2" fillId="4" borderId="7" xfId="1" applyNumberFormat="1" applyFont="1" applyFill="1" applyBorder="1"/>
    <xf numFmtId="3" fontId="3" fillId="0" borderId="7" xfId="1" applyNumberFormat="1" applyFont="1" applyBorder="1"/>
    <xf numFmtId="3" fontId="2" fillId="2" borderId="6" xfId="1" applyNumberFormat="1" applyFont="1" applyFill="1" applyBorder="1"/>
    <xf numFmtId="0" fontId="1" fillId="0" borderId="5" xfId="1" applyBorder="1" applyAlignment="1">
      <alignment horizontal="left"/>
    </xf>
    <xf numFmtId="3" fontId="2" fillId="0" borderId="5" xfId="1" applyNumberFormat="1" applyFont="1" applyBorder="1"/>
    <xf numFmtId="0" fontId="1" fillId="0" borderId="7" xfId="1" applyBorder="1" applyAlignment="1">
      <alignment horizontal="left"/>
    </xf>
    <xf numFmtId="0" fontId="1" fillId="0" borderId="6" xfId="1" applyBorder="1" applyAlignment="1">
      <alignment horizontal="left" wrapText="1"/>
    </xf>
    <xf numFmtId="3" fontId="2" fillId="4" borderId="6" xfId="1" applyNumberFormat="1" applyFont="1" applyFill="1" applyBorder="1"/>
    <xf numFmtId="0" fontId="1" fillId="0" borderId="5" xfId="1" applyBorder="1" applyAlignment="1">
      <alignment wrapText="1"/>
    </xf>
    <xf numFmtId="0" fontId="1" fillId="0" borderId="7" xfId="1" applyBorder="1" applyAlignment="1">
      <alignment wrapText="1"/>
    </xf>
    <xf numFmtId="0" fontId="1" fillId="0" borderId="6" xfId="1" applyBorder="1" applyAlignment="1">
      <alignment wrapText="1"/>
    </xf>
    <xf numFmtId="0" fontId="1" fillId="0" borderId="5" xfId="1" applyFill="1" applyBorder="1" applyAlignment="1">
      <alignment wrapText="1"/>
    </xf>
    <xf numFmtId="0" fontId="1" fillId="0" borderId="7" xfId="1" applyFill="1" applyBorder="1" applyAlignment="1">
      <alignment wrapText="1"/>
    </xf>
    <xf numFmtId="0" fontId="1" fillId="0" borderId="6" xfId="1" applyFill="1" applyBorder="1" applyAlignment="1">
      <alignment wrapText="1"/>
    </xf>
    <xf numFmtId="0" fontId="1" fillId="0" borderId="6" xfId="1" applyBorder="1" applyAlignment="1">
      <alignment horizontal="left"/>
    </xf>
    <xf numFmtId="0" fontId="1" fillId="0" borderId="0" xfId="1" applyBorder="1"/>
    <xf numFmtId="0" fontId="1" fillId="0" borderId="0" xfId="1" applyFill="1" applyBorder="1"/>
    <xf numFmtId="0" fontId="1" fillId="0" borderId="0" xfId="1" applyFill="1" applyBorder="1" applyAlignment="1">
      <alignment wrapText="1"/>
    </xf>
    <xf numFmtId="3" fontId="1" fillId="0" borderId="0" xfId="1" applyNumberFormat="1" applyBorder="1"/>
    <xf numFmtId="3" fontId="1" fillId="0" borderId="0" xfId="1" applyNumberFormat="1" applyBorder="1" applyAlignment="1">
      <alignment horizontal="right"/>
    </xf>
    <xf numFmtId="3" fontId="2" fillId="0" borderId="0" xfId="1" applyNumberFormat="1" applyFont="1" applyBorder="1"/>
    <xf numFmtId="0" fontId="4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0" borderId="7" xfId="1" applyNumberFormat="1" applyFont="1" applyFill="1" applyBorder="1"/>
    <xf numFmtId="3" fontId="2" fillId="2" borderId="8" xfId="1" applyNumberFormat="1" applyFont="1" applyFill="1" applyBorder="1"/>
    <xf numFmtId="3" fontId="2" fillId="2" borderId="9" xfId="1" applyNumberFormat="1" applyFont="1" applyFill="1" applyBorder="1"/>
    <xf numFmtId="3" fontId="2" fillId="0" borderId="9" xfId="1" applyNumberFormat="1" applyFont="1" applyBorder="1"/>
    <xf numFmtId="3" fontId="2" fillId="0" borderId="10" xfId="1" applyNumberFormat="1" applyFont="1" applyBorder="1"/>
    <xf numFmtId="3" fontId="2" fillId="3" borderId="9" xfId="1" applyNumberFormat="1" applyFont="1" applyFill="1" applyBorder="1"/>
    <xf numFmtId="3" fontId="2" fillId="0" borderId="8" xfId="1" applyNumberFormat="1" applyFont="1" applyFill="1" applyBorder="1"/>
    <xf numFmtId="3" fontId="2" fillId="0" borderId="9" xfId="1" applyNumberFormat="1" applyFont="1" applyFill="1" applyBorder="1"/>
    <xf numFmtId="3" fontId="2" fillId="0" borderId="10" xfId="1" applyNumberFormat="1" applyFont="1" applyFill="1" applyBorder="1"/>
    <xf numFmtId="0" fontId="3" fillId="0" borderId="7" xfId="1" applyFont="1" applyBorder="1"/>
    <xf numFmtId="3" fontId="2" fillId="2" borderId="4" xfId="1" applyNumberFormat="1" applyFont="1" applyFill="1" applyBorder="1"/>
    <xf numFmtId="3" fontId="2" fillId="3" borderId="3" xfId="1" applyNumberFormat="1" applyFont="1" applyFill="1" applyBorder="1"/>
    <xf numFmtId="0" fontId="3" fillId="0" borderId="5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3" fontId="2" fillId="0" borderId="3" xfId="1" applyNumberFormat="1" applyFont="1" applyBorder="1"/>
    <xf numFmtId="3" fontId="2" fillId="0" borderId="3" xfId="1" applyNumberFormat="1" applyFont="1" applyFill="1" applyBorder="1"/>
    <xf numFmtId="0" fontId="3" fillId="0" borderId="8" xfId="1" applyFont="1" applyFill="1" applyBorder="1" applyAlignment="1">
      <alignment wrapText="1"/>
    </xf>
    <xf numFmtId="3" fontId="2" fillId="0" borderId="11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3" fontId="3" fillId="0" borderId="7" xfId="1" applyNumberFormat="1" applyFont="1" applyBorder="1" applyAlignment="1">
      <alignment wrapText="1"/>
    </xf>
    <xf numFmtId="0" fontId="0" fillId="0" borderId="7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I18" sqref="I18"/>
    </sheetView>
  </sheetViews>
  <sheetFormatPr defaultRowHeight="15" x14ac:dyDescent="0.25"/>
  <cols>
    <col min="2" max="2" width="11.42578125" customWidth="1"/>
    <col min="3" max="3" width="57.85546875" customWidth="1"/>
    <col min="4" max="5" width="9.140625" customWidth="1"/>
    <col min="6" max="6" width="37.85546875" customWidth="1"/>
  </cols>
  <sheetData>
    <row r="1" spans="1:6" x14ac:dyDescent="0.25">
      <c r="A1" s="64" t="s">
        <v>0</v>
      </c>
      <c r="B1" s="65"/>
      <c r="C1" s="65"/>
      <c r="D1" s="65"/>
      <c r="E1" s="43"/>
      <c r="F1" s="1"/>
    </row>
    <row r="2" spans="1:6" x14ac:dyDescent="0.25">
      <c r="A2" s="2" t="s">
        <v>1</v>
      </c>
      <c r="B2" s="3" t="s">
        <v>2</v>
      </c>
      <c r="C2" s="3" t="s">
        <v>3</v>
      </c>
      <c r="D2" s="4" t="s">
        <v>4</v>
      </c>
      <c r="E2" s="4"/>
      <c r="F2" s="5" t="s">
        <v>5</v>
      </c>
    </row>
    <row r="3" spans="1:6" s="8" customFormat="1" x14ac:dyDescent="0.25">
      <c r="A3" s="6" t="s">
        <v>6</v>
      </c>
      <c r="B3" s="6" t="s">
        <v>7</v>
      </c>
      <c r="C3" s="6" t="s">
        <v>8</v>
      </c>
      <c r="D3" s="7">
        <v>75000</v>
      </c>
      <c r="E3" s="44">
        <f>D3</f>
        <v>75000</v>
      </c>
      <c r="F3" s="6" t="s">
        <v>62</v>
      </c>
    </row>
    <row r="4" spans="1:6" s="8" customFormat="1" x14ac:dyDescent="0.25">
      <c r="A4" s="9"/>
      <c r="B4" s="9" t="s">
        <v>9</v>
      </c>
      <c r="C4" s="9"/>
      <c r="D4" s="10"/>
      <c r="E4" s="46"/>
      <c r="F4" s="16"/>
    </row>
    <row r="5" spans="1:6" s="8" customFormat="1" x14ac:dyDescent="0.25">
      <c r="A5" s="6" t="s">
        <v>10</v>
      </c>
      <c r="B5" s="6" t="s">
        <v>11</v>
      </c>
      <c r="C5" s="11" t="s">
        <v>12</v>
      </c>
      <c r="D5" s="47">
        <v>7497</v>
      </c>
      <c r="E5" s="52">
        <f>D5</f>
        <v>7497</v>
      </c>
      <c r="F5" s="6" t="s">
        <v>62</v>
      </c>
    </row>
    <row r="6" spans="1:6" s="8" customFormat="1" x14ac:dyDescent="0.25">
      <c r="A6" s="13"/>
      <c r="B6" s="13" t="s">
        <v>13</v>
      </c>
      <c r="C6" s="14" t="s">
        <v>14</v>
      </c>
      <c r="D6" s="48">
        <v>32313</v>
      </c>
      <c r="E6" s="53">
        <f>D6</f>
        <v>32313</v>
      </c>
      <c r="F6" s="13" t="s">
        <v>62</v>
      </c>
    </row>
    <row r="7" spans="1:6" s="8" customFormat="1" x14ac:dyDescent="0.25">
      <c r="A7" s="13"/>
      <c r="B7" s="13"/>
      <c r="C7" s="14" t="s">
        <v>15</v>
      </c>
      <c r="D7" s="51">
        <v>4638</v>
      </c>
      <c r="E7" s="53"/>
      <c r="F7" s="66" t="s">
        <v>63</v>
      </c>
    </row>
    <row r="8" spans="1:6" s="8" customFormat="1" x14ac:dyDescent="0.25">
      <c r="A8" s="13"/>
      <c r="B8" s="13"/>
      <c r="C8" s="14" t="s">
        <v>16</v>
      </c>
      <c r="D8" s="51">
        <v>6668</v>
      </c>
      <c r="E8" s="53"/>
      <c r="F8" s="67"/>
    </row>
    <row r="9" spans="1:6" s="8" customFormat="1" x14ac:dyDescent="0.25">
      <c r="A9" s="13"/>
      <c r="B9" s="13"/>
      <c r="C9" s="14" t="s">
        <v>17</v>
      </c>
      <c r="D9" s="51">
        <v>3610</v>
      </c>
      <c r="E9" s="53"/>
      <c r="F9" s="67"/>
    </row>
    <row r="10" spans="1:6" s="8" customFormat="1" x14ac:dyDescent="0.25">
      <c r="A10" s="9"/>
      <c r="B10" s="9"/>
      <c r="C10" s="18" t="s">
        <v>18</v>
      </c>
      <c r="D10" s="50">
        <v>23969</v>
      </c>
      <c r="E10" s="54">
        <v>0</v>
      </c>
      <c r="F10" s="16"/>
    </row>
    <row r="11" spans="1:6" s="8" customFormat="1" x14ac:dyDescent="0.25">
      <c r="A11" s="6" t="s">
        <v>19</v>
      </c>
      <c r="B11" s="6" t="s">
        <v>20</v>
      </c>
      <c r="C11" s="11" t="s">
        <v>21</v>
      </c>
      <c r="D11" s="47">
        <v>40000</v>
      </c>
      <c r="E11" s="53">
        <f>D11</f>
        <v>40000</v>
      </c>
      <c r="F11" s="6" t="s">
        <v>62</v>
      </c>
    </row>
    <row r="12" spans="1:6" s="8" customFormat="1" x14ac:dyDescent="0.25">
      <c r="A12" s="13"/>
      <c r="B12" s="13"/>
      <c r="C12" s="14" t="s">
        <v>22</v>
      </c>
      <c r="D12" s="48">
        <v>20000</v>
      </c>
      <c r="E12" s="53">
        <f t="shared" ref="E12:E13" si="0">D12</f>
        <v>20000</v>
      </c>
      <c r="F12" s="13" t="s">
        <v>62</v>
      </c>
    </row>
    <row r="13" spans="1:6" s="8" customFormat="1" x14ac:dyDescent="0.25">
      <c r="A13" s="13"/>
      <c r="B13" s="13"/>
      <c r="C13" s="14" t="s">
        <v>23</v>
      </c>
      <c r="D13" s="48">
        <v>25000</v>
      </c>
      <c r="E13" s="53">
        <f t="shared" si="0"/>
        <v>25000</v>
      </c>
      <c r="F13" s="13" t="s">
        <v>62</v>
      </c>
    </row>
    <row r="14" spans="1:6" s="8" customFormat="1" x14ac:dyDescent="0.25">
      <c r="A14" s="13"/>
      <c r="B14" s="13"/>
      <c r="C14" s="14" t="s">
        <v>24</v>
      </c>
      <c r="D14" s="49">
        <v>25000</v>
      </c>
      <c r="E14" s="53">
        <v>0</v>
      </c>
      <c r="F14" s="13"/>
    </row>
    <row r="15" spans="1:6" s="8" customFormat="1" x14ac:dyDescent="0.25">
      <c r="A15" s="9"/>
      <c r="B15" s="9"/>
      <c r="C15" s="18" t="s">
        <v>25</v>
      </c>
      <c r="D15" s="50">
        <v>20000</v>
      </c>
      <c r="E15" s="54">
        <v>0</v>
      </c>
      <c r="F15" s="13"/>
    </row>
    <row r="16" spans="1:6" s="8" customFormat="1" x14ac:dyDescent="0.25">
      <c r="A16" s="6" t="s">
        <v>26</v>
      </c>
      <c r="B16" s="6" t="s">
        <v>27</v>
      </c>
      <c r="C16" s="11" t="s">
        <v>28</v>
      </c>
      <c r="D16" s="7">
        <v>11960</v>
      </c>
      <c r="E16" s="44">
        <f>D16</f>
        <v>11960</v>
      </c>
      <c r="F16" s="6" t="s">
        <v>62</v>
      </c>
    </row>
    <row r="17" spans="1:6" s="8" customFormat="1" x14ac:dyDescent="0.25">
      <c r="A17" s="13"/>
      <c r="B17" s="13" t="s">
        <v>29</v>
      </c>
      <c r="C17" s="14" t="s">
        <v>30</v>
      </c>
      <c r="D17" s="20">
        <v>48447</v>
      </c>
      <c r="E17" s="46">
        <v>25000</v>
      </c>
      <c r="F17" s="21" t="s">
        <v>31</v>
      </c>
    </row>
    <row r="18" spans="1:6" s="8" customFormat="1" x14ac:dyDescent="0.25">
      <c r="A18" s="13"/>
      <c r="B18" s="13"/>
      <c r="C18" s="14" t="s">
        <v>32</v>
      </c>
      <c r="D18" s="19">
        <v>30750</v>
      </c>
      <c r="E18" s="46">
        <v>0</v>
      </c>
      <c r="F18" s="16"/>
    </row>
    <row r="19" spans="1:6" s="8" customFormat="1" x14ac:dyDescent="0.25">
      <c r="A19" s="9"/>
      <c r="B19" s="9"/>
      <c r="C19" s="18" t="s">
        <v>33</v>
      </c>
      <c r="D19" s="22">
        <v>55450</v>
      </c>
      <c r="E19" s="45">
        <f t="shared" ref="E19:E32" si="1">D19</f>
        <v>55450</v>
      </c>
      <c r="F19" s="13" t="s">
        <v>62</v>
      </c>
    </row>
    <row r="20" spans="1:6" s="8" customFormat="1" x14ac:dyDescent="0.25">
      <c r="A20" s="6" t="s">
        <v>34</v>
      </c>
      <c r="B20" s="11" t="s">
        <v>35</v>
      </c>
      <c r="C20" s="23" t="s">
        <v>36</v>
      </c>
      <c r="D20" s="24">
        <v>126100</v>
      </c>
      <c r="E20" s="52">
        <v>0</v>
      </c>
      <c r="F20" s="12"/>
    </row>
    <row r="21" spans="1:6" s="8" customFormat="1" x14ac:dyDescent="0.25">
      <c r="A21" s="13" t="s">
        <v>37</v>
      </c>
      <c r="B21" s="14" t="s">
        <v>38</v>
      </c>
      <c r="C21" s="25" t="s">
        <v>39</v>
      </c>
      <c r="D21" s="15">
        <v>48000</v>
      </c>
      <c r="E21" s="53">
        <f t="shared" si="1"/>
        <v>48000</v>
      </c>
      <c r="F21" s="13" t="s">
        <v>62</v>
      </c>
    </row>
    <row r="22" spans="1:6" s="8" customFormat="1" x14ac:dyDescent="0.25">
      <c r="A22" s="9"/>
      <c r="B22" s="9"/>
      <c r="C22" s="26" t="s">
        <v>40</v>
      </c>
      <c r="D22" s="27">
        <v>40000</v>
      </c>
      <c r="E22" s="54">
        <v>10000</v>
      </c>
      <c r="F22" s="55" t="s">
        <v>41</v>
      </c>
    </row>
    <row r="23" spans="1:6" s="8" customFormat="1" x14ac:dyDescent="0.25">
      <c r="A23" s="6" t="s">
        <v>42</v>
      </c>
      <c r="B23" s="6" t="s">
        <v>43</v>
      </c>
      <c r="C23" s="28" t="s">
        <v>44</v>
      </c>
      <c r="D23" s="7">
        <v>39625</v>
      </c>
      <c r="E23" s="52">
        <f t="shared" si="1"/>
        <v>39625</v>
      </c>
      <c r="F23" s="6" t="s">
        <v>62</v>
      </c>
    </row>
    <row r="24" spans="1:6" s="8" customFormat="1" x14ac:dyDescent="0.25">
      <c r="A24" s="13"/>
      <c r="B24" s="13" t="s">
        <v>45</v>
      </c>
      <c r="C24" s="29" t="s">
        <v>46</v>
      </c>
      <c r="D24" s="19">
        <v>15828</v>
      </c>
      <c r="E24" s="53">
        <v>0</v>
      </c>
      <c r="F24" s="16"/>
    </row>
    <row r="25" spans="1:6" s="8" customFormat="1" x14ac:dyDescent="0.25">
      <c r="A25" s="9"/>
      <c r="B25" s="9"/>
      <c r="C25" s="30" t="s">
        <v>47</v>
      </c>
      <c r="D25" s="22">
        <v>12998</v>
      </c>
      <c r="E25" s="54">
        <f t="shared" si="1"/>
        <v>12998</v>
      </c>
      <c r="F25" s="9" t="s">
        <v>62</v>
      </c>
    </row>
    <row r="26" spans="1:6" s="8" customFormat="1" x14ac:dyDescent="0.25">
      <c r="A26" s="23" t="s">
        <v>48</v>
      </c>
      <c r="B26" s="6" t="s">
        <v>49</v>
      </c>
      <c r="C26" s="31" t="s">
        <v>50</v>
      </c>
      <c r="D26" s="24">
        <v>88750</v>
      </c>
      <c r="E26" s="52">
        <v>0</v>
      </c>
      <c r="F26" s="12"/>
    </row>
    <row r="27" spans="1:6" s="8" customFormat="1" x14ac:dyDescent="0.25">
      <c r="A27" s="13"/>
      <c r="B27" s="13" t="s">
        <v>51</v>
      </c>
      <c r="C27" s="32" t="s">
        <v>52</v>
      </c>
      <c r="D27" s="15">
        <v>26000</v>
      </c>
      <c r="E27" s="53">
        <f t="shared" si="1"/>
        <v>26000</v>
      </c>
      <c r="F27" s="13" t="s">
        <v>62</v>
      </c>
    </row>
    <row r="28" spans="1:6" s="8" customFormat="1" x14ac:dyDescent="0.25">
      <c r="A28" s="13"/>
      <c r="B28" s="13"/>
      <c r="C28" s="32" t="s">
        <v>53</v>
      </c>
      <c r="D28" s="15">
        <v>9000</v>
      </c>
      <c r="E28" s="53">
        <f t="shared" si="1"/>
        <v>9000</v>
      </c>
      <c r="F28" s="13" t="s">
        <v>62</v>
      </c>
    </row>
    <row r="29" spans="1:6" s="8" customFormat="1" x14ac:dyDescent="0.25">
      <c r="A29" s="13"/>
      <c r="B29" s="13"/>
      <c r="C29" s="32" t="s">
        <v>54</v>
      </c>
      <c r="D29" s="17">
        <v>9500</v>
      </c>
      <c r="E29" s="53"/>
      <c r="F29" s="21" t="s">
        <v>64</v>
      </c>
    </row>
    <row r="30" spans="1:6" s="8" customFormat="1" x14ac:dyDescent="0.25">
      <c r="A30" s="9"/>
      <c r="B30" s="9"/>
      <c r="C30" s="33" t="s">
        <v>55</v>
      </c>
      <c r="D30" s="22">
        <v>4500</v>
      </c>
      <c r="E30" s="54">
        <f t="shared" si="1"/>
        <v>4500</v>
      </c>
      <c r="F30" s="9" t="s">
        <v>62</v>
      </c>
    </row>
    <row r="31" spans="1:6" s="8" customFormat="1" x14ac:dyDescent="0.25">
      <c r="A31" s="6" t="s">
        <v>56</v>
      </c>
      <c r="B31" s="11" t="s">
        <v>57</v>
      </c>
      <c r="C31" s="31" t="s">
        <v>58</v>
      </c>
      <c r="D31" s="7">
        <v>15000</v>
      </c>
      <c r="E31" s="52">
        <f t="shared" si="1"/>
        <v>15000</v>
      </c>
      <c r="F31" s="6" t="s">
        <v>62</v>
      </c>
    </row>
    <row r="32" spans="1:6" s="8" customFormat="1" x14ac:dyDescent="0.25">
      <c r="A32" s="9" t="s">
        <v>59</v>
      </c>
      <c r="B32" s="18"/>
      <c r="C32" s="34" t="s">
        <v>60</v>
      </c>
      <c r="D32" s="22">
        <v>15000</v>
      </c>
      <c r="E32" s="54">
        <f t="shared" si="1"/>
        <v>15000</v>
      </c>
      <c r="F32" s="9" t="s">
        <v>62</v>
      </c>
    </row>
    <row r="33" spans="1:6" s="8" customFormat="1" x14ac:dyDescent="0.25">
      <c r="A33" s="35"/>
      <c r="B33" s="35"/>
      <c r="C33" s="58" t="s">
        <v>65</v>
      </c>
      <c r="D33" s="24">
        <f>SUM(D3:D32)</f>
        <v>880603</v>
      </c>
      <c r="E33" s="56">
        <f>SUM(E3:E32)</f>
        <v>472343</v>
      </c>
      <c r="F33" s="38"/>
    </row>
    <row r="34" spans="1:6" s="8" customFormat="1" x14ac:dyDescent="0.25">
      <c r="A34" s="35"/>
      <c r="B34" s="35"/>
      <c r="C34" s="62" t="s">
        <v>66</v>
      </c>
      <c r="D34" s="63"/>
      <c r="E34" s="57">
        <f>D7+D8+D9+D29</f>
        <v>24416</v>
      </c>
      <c r="F34" s="38"/>
    </row>
    <row r="35" spans="1:6" s="8" customFormat="1" x14ac:dyDescent="0.25">
      <c r="A35" s="35"/>
      <c r="B35" s="35"/>
      <c r="C35" s="59" t="s">
        <v>67</v>
      </c>
      <c r="D35" s="60"/>
      <c r="E35" s="61">
        <f>SUM(E33:E34)</f>
        <v>496759</v>
      </c>
      <c r="F35" s="38"/>
    </row>
    <row r="36" spans="1:6" s="8" customFormat="1" x14ac:dyDescent="0.25">
      <c r="A36" s="35"/>
      <c r="B36" s="35"/>
      <c r="C36" s="33" t="s">
        <v>61</v>
      </c>
      <c r="D36" s="10">
        <v>613090</v>
      </c>
      <c r="E36" s="4">
        <f>D36/89*100</f>
        <v>688865.16853932582</v>
      </c>
    </row>
    <row r="37" spans="1:6" s="8" customFormat="1" x14ac:dyDescent="0.25">
      <c r="A37" s="35"/>
      <c r="B37" s="36"/>
      <c r="C37" s="37"/>
      <c r="D37" s="38"/>
      <c r="E37" s="38"/>
      <c r="F37" s="38"/>
    </row>
    <row r="38" spans="1:6" s="8" customFormat="1" x14ac:dyDescent="0.25">
      <c r="A38" s="35"/>
      <c r="B38" s="36"/>
      <c r="C38" s="37"/>
      <c r="D38" s="38"/>
      <c r="E38" s="38"/>
      <c r="F38" s="35"/>
    </row>
    <row r="39" spans="1:6" s="8" customFormat="1" x14ac:dyDescent="0.25">
      <c r="A39" s="35"/>
      <c r="B39" s="36"/>
      <c r="C39" s="37"/>
      <c r="D39" s="38"/>
      <c r="E39" s="38"/>
      <c r="F39" s="38"/>
    </row>
    <row r="40" spans="1:6" s="8" customFormat="1" x14ac:dyDescent="0.25">
      <c r="A40" s="35"/>
      <c r="B40" s="36"/>
      <c r="C40" s="37"/>
      <c r="D40" s="38"/>
      <c r="E40" s="38"/>
      <c r="F40" s="38"/>
    </row>
    <row r="41" spans="1:6" s="8" customFormat="1" x14ac:dyDescent="0.25">
      <c r="A41" s="35"/>
      <c r="B41" s="36"/>
      <c r="C41" s="37"/>
      <c r="D41" s="39"/>
      <c r="E41" s="39"/>
      <c r="F41" s="38"/>
    </row>
    <row r="42" spans="1:6" s="8" customFormat="1" x14ac:dyDescent="0.25">
      <c r="A42" s="35"/>
      <c r="B42" s="36"/>
      <c r="C42" s="37"/>
      <c r="D42" s="38"/>
      <c r="E42" s="38"/>
      <c r="F42" s="38"/>
    </row>
    <row r="43" spans="1:6" s="8" customFormat="1" x14ac:dyDescent="0.25">
      <c r="A43" s="35"/>
      <c r="B43" s="35"/>
      <c r="C43" s="37"/>
      <c r="D43" s="38"/>
      <c r="E43" s="38"/>
      <c r="F43" s="40"/>
    </row>
    <row r="44" spans="1:6" s="8" customFormat="1" x14ac:dyDescent="0.25">
      <c r="A44" s="35"/>
      <c r="B44" s="35"/>
      <c r="C44" s="37"/>
      <c r="D44" s="38"/>
      <c r="E44" s="38"/>
      <c r="F44" s="38"/>
    </row>
    <row r="46" spans="1:6" x14ac:dyDescent="0.25">
      <c r="A46" s="41"/>
      <c r="B46" s="42"/>
      <c r="C46" s="42"/>
      <c r="D46" s="42"/>
      <c r="E46" s="42"/>
      <c r="F46" s="42"/>
    </row>
    <row r="47" spans="1:6" x14ac:dyDescent="0.25">
      <c r="A47" s="42"/>
      <c r="B47" s="42"/>
      <c r="C47" s="42"/>
      <c r="D47" s="42"/>
      <c r="E47" s="42"/>
      <c r="F47" s="42"/>
    </row>
  </sheetData>
  <mergeCells count="2">
    <mergeCell ref="A1:D1"/>
    <mergeCell ref="F7:F9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DB062-2D2C-464A-BAF2-888001F225B8}"/>
</file>

<file path=customXml/itemProps2.xml><?xml version="1.0" encoding="utf-8"?>
<ds:datastoreItem xmlns:ds="http://schemas.openxmlformats.org/officeDocument/2006/customXml" ds:itemID="{6FC5DEC8-AE55-4BFD-ACD8-1AA97D3E03D6}"/>
</file>

<file path=customXml/itemProps3.xml><?xml version="1.0" encoding="utf-8"?>
<ds:datastoreItem xmlns:ds="http://schemas.openxmlformats.org/officeDocument/2006/customXml" ds:itemID="{56A4F640-F94A-4838-A673-BB3FBF694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Margrethe Muf Vesterbye</dc:creator>
  <cp:lastModifiedBy>kigo</cp:lastModifiedBy>
  <cp:lastPrinted>2013-02-28T09:40:23Z</cp:lastPrinted>
  <dcterms:created xsi:type="dcterms:W3CDTF">2013-02-28T09:08:38Z</dcterms:created>
  <dcterms:modified xsi:type="dcterms:W3CDTF">2013-03-18T07:56:50Z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